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/>
  </bookViews>
  <sheets>
    <sheet name="Раздел 3.4" sheetId="1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29">'г. Жигулевск'!$O$20:$Q$26</definedName>
    <definedName name="data_r_17" localSheetId="46">'г. Новокуйбышевск'!$O$20:$Q$26</definedName>
    <definedName name="data_r_17" localSheetId="8">'г. Октябрьск'!$O$20:$Q$26</definedName>
    <definedName name="data_r_17" localSheetId="10">'г. Отрадный'!$O$20:$Q$26</definedName>
    <definedName name="data_r_17" localSheetId="22">'г. Похвистнево'!$O$20:$Q$26</definedName>
    <definedName name="data_r_17" localSheetId="49">'г. Самара'!$O$20:$Q$26</definedName>
    <definedName name="data_r_17" localSheetId="7">'г. Сызрань'!$O$20:$Q$26</definedName>
    <definedName name="data_r_17" localSheetId="47">'г. Тольятти'!$O$20:$Q$26</definedName>
    <definedName name="data_r_17" localSheetId="40">'г. Чапаевск'!$O$20:$Q$26</definedName>
    <definedName name="data_r_17" localSheetId="2">'г.о. Кинель'!$O$20:$Q$26</definedName>
    <definedName name="data_r_17" localSheetId="50">'Деп Сам'!$O$20:$Q$26</definedName>
    <definedName name="data_r_17" localSheetId="48">'Деп Тольятти'!$O$20:$Q$26</definedName>
    <definedName name="data_r_17" localSheetId="4">ЗУ!$O$20:$Q$26</definedName>
    <definedName name="data_r_17" localSheetId="1">КУ!$O$20:$Q$26</definedName>
    <definedName name="data_r_17" localSheetId="38">'м.р.  Приволжский'!$O$20:$Q$26</definedName>
    <definedName name="data_r_17" localSheetId="31">'м.р. Алексеевский'!$O$20:$Q$26</definedName>
    <definedName name="data_r_17" localSheetId="35">'м.р. Безенчукский'!$O$20:$Q$26</definedName>
    <definedName name="data_r_17" localSheetId="12">'м.р. Богатовский'!$O$20:$Q$26</definedName>
    <definedName name="data_r_17" localSheetId="42">'м.р. Большеглушицкий'!$O$20:$Q$26</definedName>
    <definedName name="data_r_17" localSheetId="43">'м.р. Большечерниговский'!$O$20:$Q$26</definedName>
    <definedName name="data_r_17" localSheetId="32">'м.р. Борский'!$O$20:$Q$26</definedName>
    <definedName name="data_r_17" localSheetId="45">'м.р. Волжский'!$O$20:$Q$26</definedName>
    <definedName name="data_r_17" localSheetId="24">'м.р. Елховский'!$O$20:$Q$26</definedName>
    <definedName name="data_r_17" localSheetId="18">'м.р. Исаклинский'!$O$20:$Q$26</definedName>
    <definedName name="data_r_17" localSheetId="19">'м.р. Камышлинский'!$O$20:$Q$26</definedName>
    <definedName name="data_r_17" localSheetId="3">'м.р. Кинельский'!$O$20:$Q$26</definedName>
    <definedName name="data_r_17" localSheetId="20">'м.р. Клявлинский'!$O$20:$Q$26</definedName>
    <definedName name="data_r_17" localSheetId="25">'м.р. Кошкинский'!$O$20:$Q$26</definedName>
    <definedName name="data_r_17" localSheetId="36">'м.р. Красноармейский'!$O$20:$Q$26</definedName>
    <definedName name="data_r_17" localSheetId="26">'м.р. Красноярский'!$O$20:$Q$26</definedName>
    <definedName name="data_r_17" localSheetId="33">'м.р. Нефтегорский'!$O$20:$Q$26</definedName>
    <definedName name="data_r_17" localSheetId="37">'м.р. Пестравский'!$O$20:$Q$26</definedName>
    <definedName name="data_r_17" localSheetId="21">'м.р. Похвистневский'!$O$20:$Q$26</definedName>
    <definedName name="data_r_17" localSheetId="14">'м.р. Сергиевский'!$O$20:$Q$26</definedName>
    <definedName name="data_r_17" localSheetId="28">'м.р. Ставропольский'!$O$20:$Q$26</definedName>
    <definedName name="data_r_17" localSheetId="5">'м.р. Сызранский'!$O$20:$Q$26</definedName>
    <definedName name="data_r_17" localSheetId="39">'м.р. Хворостянский'!$O$20:$Q$26</definedName>
    <definedName name="data_r_17" localSheetId="15">'м.р. Челно-Вершинский'!$O$20:$Q$26</definedName>
    <definedName name="data_r_17" localSheetId="16">'м.р. Шенталинский'!$O$20:$Q$26</definedName>
    <definedName name="data_r_17" localSheetId="6">'м.р. Шигонский'!$O$20:$Q$26</definedName>
    <definedName name="data_r_17" localSheetId="11">'м.р.Кинель-Черкасский '!$O$20:$Q$26</definedName>
    <definedName name="data_r_17" localSheetId="9">ОУ!$O$20:$Q$26</definedName>
    <definedName name="data_r_17" localSheetId="44">ПУ!$O$20:$Q$26</definedName>
    <definedName name="data_r_17" localSheetId="17">СВУ!$O$20:$Q$26</definedName>
    <definedName name="data_r_17" localSheetId="23">СЗУ!$O$20:$Q$26</definedName>
    <definedName name="data_r_17" localSheetId="13">СУ!$O$20:$Q$26</definedName>
    <definedName name="data_r_17" localSheetId="27">ЦУ!$O$20:$Q$26</definedName>
    <definedName name="data_r_17" localSheetId="30">ЮВУ!$O$20:$Q$26</definedName>
    <definedName name="data_r_17" localSheetId="34">ЮЗУ!$O$20:$Q$26</definedName>
    <definedName name="data_r_17" localSheetId="41">ЮУ!$O$20:$Q$26</definedName>
    <definedName name="data_r_17">'Раздел 3.4'!$O$20:$Q$26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29">'г. Жигулевск'!$P$20:$Q$26</definedName>
    <definedName name="razdel_17" localSheetId="46">'г. Новокуйбышевск'!$P$20:$Q$26</definedName>
    <definedName name="razdel_17" localSheetId="8">'г. Октябрьск'!$P$20:$Q$26</definedName>
    <definedName name="razdel_17" localSheetId="10">'г. Отрадный'!$P$20:$Q$26</definedName>
    <definedName name="razdel_17" localSheetId="22">'г. Похвистнево'!$P$20:$Q$26</definedName>
    <definedName name="razdel_17" localSheetId="49">'г. Самара'!$P$20:$Q$26</definedName>
    <definedName name="razdel_17" localSheetId="7">'г. Сызрань'!$P$20:$Q$26</definedName>
    <definedName name="razdel_17" localSheetId="47">'г. Тольятти'!$P$20:$Q$26</definedName>
    <definedName name="razdel_17" localSheetId="40">'г. Чапаевск'!$P$20:$Q$26</definedName>
    <definedName name="razdel_17" localSheetId="2">'г.о. Кинель'!$P$20:$Q$26</definedName>
    <definedName name="razdel_17" localSheetId="50">'Деп Сам'!$P$20:$Q$26</definedName>
    <definedName name="razdel_17" localSheetId="48">'Деп Тольятти'!$P$20:$Q$26</definedName>
    <definedName name="razdel_17" localSheetId="4">ЗУ!$P$20:$Q$26</definedName>
    <definedName name="razdel_17" localSheetId="1">КУ!$P$20:$Q$26</definedName>
    <definedName name="razdel_17" localSheetId="38">'м.р.  Приволжский'!$P$20:$Q$26</definedName>
    <definedName name="razdel_17" localSheetId="31">'м.р. Алексеевский'!$P$20:$Q$26</definedName>
    <definedName name="razdel_17" localSheetId="35">'м.р. Безенчукский'!$P$20:$Q$26</definedName>
    <definedName name="razdel_17" localSheetId="12">'м.р. Богатовский'!$P$20:$Q$26</definedName>
    <definedName name="razdel_17" localSheetId="42">'м.р. Большеглушицкий'!$P$20:$Q$26</definedName>
    <definedName name="razdel_17" localSheetId="43">'м.р. Большечерниговский'!$P$20:$Q$26</definedName>
    <definedName name="razdel_17" localSheetId="32">'м.р. Борский'!$P$20:$Q$26</definedName>
    <definedName name="razdel_17" localSheetId="45">'м.р. Волжский'!$P$20:$Q$26</definedName>
    <definedName name="razdel_17" localSheetId="24">'м.р. Елховский'!$P$20:$Q$26</definedName>
    <definedName name="razdel_17" localSheetId="18">'м.р. Исаклинский'!$P$20:$Q$26</definedName>
    <definedName name="razdel_17" localSheetId="19">'м.р. Камышлинский'!$P$20:$Q$26</definedName>
    <definedName name="razdel_17" localSheetId="3">'м.р. Кинельский'!$P$20:$Q$26</definedName>
    <definedName name="razdel_17" localSheetId="20">'м.р. Клявлинский'!$P$20:$Q$26</definedName>
    <definedName name="razdel_17" localSheetId="25">'м.р. Кошкинский'!$P$20:$Q$26</definedName>
    <definedName name="razdel_17" localSheetId="36">'м.р. Красноармейский'!$P$20:$Q$26</definedName>
    <definedName name="razdel_17" localSheetId="26">'м.р. Красноярский'!$P$20:$Q$26</definedName>
    <definedName name="razdel_17" localSheetId="33">'м.р. Нефтегорский'!$P$20:$Q$26</definedName>
    <definedName name="razdel_17" localSheetId="37">'м.р. Пестравский'!$P$20:$Q$26</definedName>
    <definedName name="razdel_17" localSheetId="21">'м.р. Похвистневский'!$P$20:$Q$26</definedName>
    <definedName name="razdel_17" localSheetId="14">'м.р. Сергиевский'!$P$20:$Q$26</definedName>
    <definedName name="razdel_17" localSheetId="28">'м.р. Ставропольский'!$P$20:$Q$26</definedName>
    <definedName name="razdel_17" localSheetId="5">'м.р. Сызранский'!$P$20:$Q$26</definedName>
    <definedName name="razdel_17" localSheetId="39">'м.р. Хворостянский'!$P$20:$Q$26</definedName>
    <definedName name="razdel_17" localSheetId="15">'м.р. Челно-Вершинский'!$P$20:$Q$26</definedName>
    <definedName name="razdel_17" localSheetId="16">'м.р. Шенталинский'!$P$20:$Q$26</definedName>
    <definedName name="razdel_17" localSheetId="6">'м.р. Шигонский'!$P$20:$Q$26</definedName>
    <definedName name="razdel_17" localSheetId="11">'м.р.Кинель-Черкасский '!$P$20:$Q$26</definedName>
    <definedName name="razdel_17" localSheetId="9">ОУ!$P$20:$Q$26</definedName>
    <definedName name="razdel_17" localSheetId="44">ПУ!$P$20:$Q$26</definedName>
    <definedName name="razdel_17" localSheetId="17">СВУ!$P$20:$Q$26</definedName>
    <definedName name="razdel_17" localSheetId="23">СЗУ!$P$20:$Q$26</definedName>
    <definedName name="razdel_17" localSheetId="13">СУ!$P$20:$Q$26</definedName>
    <definedName name="razdel_17" localSheetId="27">ЦУ!$P$20:$Q$26</definedName>
    <definedName name="razdel_17" localSheetId="30">ЮВУ!$P$20:$Q$26</definedName>
    <definedName name="razdel_17" localSheetId="34">ЮЗУ!$P$20:$Q$26</definedName>
    <definedName name="razdel_17" localSheetId="41">ЮУ!$P$20:$Q$26</definedName>
    <definedName name="razdel_17">'Раздел 3.4'!$P$20:$Q$26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1" i="43" l="1"/>
  <c r="P21" i="43"/>
  <c r="Q21" i="22" l="1"/>
  <c r="P21" i="22"/>
  <c r="Q21" i="25" l="1"/>
  <c r="P21" i="25"/>
  <c r="Q21" i="26"/>
  <c r="Q21" i="31" l="1"/>
  <c r="P21" i="31"/>
  <c r="Q21" i="32"/>
  <c r="P21" i="32"/>
  <c r="Q21" i="33"/>
  <c r="P21" i="33"/>
  <c r="Q21" i="34"/>
  <c r="P21" i="34"/>
  <c r="Q21" i="35"/>
  <c r="P21" i="35"/>
  <c r="Q21" i="36"/>
  <c r="P21" i="36"/>
  <c r="Q21" i="28" l="1"/>
  <c r="P21" i="28"/>
  <c r="Q21" i="29"/>
  <c r="P21" i="29"/>
  <c r="Q21" i="59" l="1"/>
  <c r="P21" i="59"/>
  <c r="Q21" i="60"/>
  <c r="P21" i="60"/>
  <c r="Q21" i="61"/>
  <c r="P21" i="61"/>
  <c r="Q21" i="24" l="1"/>
  <c r="P21" i="24"/>
  <c r="Q21" i="71" l="1"/>
  <c r="P21" i="71"/>
  <c r="Q21" i="38" l="1"/>
  <c r="P21" i="38"/>
  <c r="Q21" i="39"/>
  <c r="P21" i="39"/>
  <c r="Q21" i="40"/>
  <c r="P21" i="40"/>
  <c r="Q21" i="49" l="1"/>
  <c r="P21" i="49"/>
  <c r="Q21" i="50"/>
  <c r="P21" i="50"/>
  <c r="Q21" i="51"/>
  <c r="P21" i="51"/>
  <c r="Q21" i="52"/>
  <c r="P21" i="52"/>
  <c r="Q21" i="53"/>
  <c r="P21" i="53"/>
  <c r="Q21" i="45" l="1"/>
  <c r="P21" i="45"/>
  <c r="Q21" i="46"/>
  <c r="P21" i="46"/>
  <c r="Q21" i="47"/>
  <c r="P21" i="47"/>
  <c r="Q21" i="63" l="1"/>
  <c r="P21" i="63"/>
  <c r="Q21" i="64"/>
  <c r="P21" i="64"/>
  <c r="Q21" i="65"/>
  <c r="P21" i="65"/>
  <c r="Q21" i="66"/>
  <c r="P21" i="66"/>
  <c r="Q21" i="68" l="1"/>
  <c r="P21" i="68"/>
  <c r="Q21" i="69"/>
  <c r="P21" i="69"/>
  <c r="Q21" i="42" l="1"/>
  <c r="P21" i="42"/>
  <c r="Q21" i="56" l="1"/>
  <c r="P21" i="56"/>
  <c r="Q21" i="57"/>
  <c r="P21" i="57"/>
  <c r="Q22" i="44" l="1"/>
  <c r="P23" i="44"/>
  <c r="Q24" i="44"/>
  <c r="P25" i="44"/>
  <c r="Q25" i="44"/>
  <c r="Q21" i="44"/>
  <c r="Q22" i="67"/>
  <c r="P23" i="67"/>
  <c r="Q23" i="67"/>
  <c r="Q24" i="67"/>
  <c r="P25" i="67"/>
  <c r="Q25" i="67"/>
  <c r="Q26" i="67"/>
  <c r="Q21" i="67"/>
  <c r="P26" i="70"/>
  <c r="Q25" i="70"/>
  <c r="Q21" i="70"/>
  <c r="P24" i="70"/>
  <c r="Q26" i="44"/>
  <c r="P26" i="44"/>
  <c r="P24" i="44"/>
  <c r="P22" i="44"/>
  <c r="P21" i="44"/>
  <c r="P22" i="27"/>
  <c r="Q22" i="27"/>
  <c r="P23" i="27"/>
  <c r="Q23" i="27"/>
  <c r="P24" i="27"/>
  <c r="Q24" i="27"/>
  <c r="P25" i="27"/>
  <c r="Q25" i="27"/>
  <c r="P26" i="27"/>
  <c r="Q26" i="27"/>
  <c r="Q21" i="27"/>
  <c r="P21" i="27"/>
  <c r="P22" i="30"/>
  <c r="Q22" i="30"/>
  <c r="P23" i="30"/>
  <c r="Q23" i="30"/>
  <c r="P24" i="30"/>
  <c r="Q24" i="30"/>
  <c r="P25" i="30"/>
  <c r="Q25" i="30"/>
  <c r="P26" i="30"/>
  <c r="Q26" i="30"/>
  <c r="Q21" i="30"/>
  <c r="P21" i="30"/>
  <c r="P22" i="37"/>
  <c r="Q22" i="37"/>
  <c r="P23" i="37"/>
  <c r="Q23" i="37"/>
  <c r="P24" i="37"/>
  <c r="Q24" i="37"/>
  <c r="P25" i="37"/>
  <c r="Q25" i="37"/>
  <c r="P26" i="37"/>
  <c r="Q26" i="37"/>
  <c r="Q21" i="37"/>
  <c r="P21" i="37"/>
  <c r="P22" i="41"/>
  <c r="Q22" i="41"/>
  <c r="P23" i="41"/>
  <c r="Q23" i="41"/>
  <c r="P24" i="41"/>
  <c r="Q24" i="41"/>
  <c r="P25" i="41"/>
  <c r="Q25" i="41"/>
  <c r="P26" i="41"/>
  <c r="Q26" i="41"/>
  <c r="Q21" i="41"/>
  <c r="P21" i="41"/>
  <c r="Q23" i="44"/>
  <c r="P22" i="48"/>
  <c r="Q22" i="48"/>
  <c r="P23" i="48"/>
  <c r="Q23" i="48"/>
  <c r="P24" i="48"/>
  <c r="Q24" i="48"/>
  <c r="P25" i="48"/>
  <c r="Q25" i="48"/>
  <c r="P26" i="48"/>
  <c r="Q26" i="48"/>
  <c r="Q21" i="48"/>
  <c r="P21" i="48"/>
  <c r="P22" i="54"/>
  <c r="Q22" i="54"/>
  <c r="P23" i="54"/>
  <c r="Q23" i="54"/>
  <c r="P24" i="54"/>
  <c r="Q24" i="54"/>
  <c r="P25" i="54"/>
  <c r="Q25" i="54"/>
  <c r="P26" i="54"/>
  <c r="Q26" i="54"/>
  <c r="Q21" i="54"/>
  <c r="P21" i="54"/>
  <c r="P22" i="58"/>
  <c r="Q22" i="58"/>
  <c r="P23" i="58"/>
  <c r="Q23" i="58"/>
  <c r="P24" i="58"/>
  <c r="Q24" i="58"/>
  <c r="P25" i="58"/>
  <c r="Q25" i="58"/>
  <c r="P26" i="58"/>
  <c r="Q26" i="58"/>
  <c r="Q21" i="58"/>
  <c r="P21" i="58"/>
  <c r="P22" i="62"/>
  <c r="Q22" i="62"/>
  <c r="P23" i="62"/>
  <c r="Q23" i="62"/>
  <c r="P24" i="62"/>
  <c r="Q24" i="62"/>
  <c r="P25" i="62"/>
  <c r="Q25" i="62"/>
  <c r="P26" i="62"/>
  <c r="Q26" i="62"/>
  <c r="Q21" i="62"/>
  <c r="P21" i="62"/>
  <c r="P22" i="67"/>
  <c r="P24" i="67"/>
  <c r="P26" i="67"/>
  <c r="P21" i="67"/>
  <c r="Q23" i="70"/>
  <c r="P25" i="70"/>
  <c r="Q26" i="70"/>
  <c r="P21" i="70"/>
  <c r="Q24" i="70" l="1"/>
  <c r="Q22" i="70"/>
  <c r="Q22" i="18" s="1"/>
  <c r="P22" i="70"/>
  <c r="P22" i="18" s="1"/>
  <c r="P23" i="70"/>
  <c r="P23" i="18" s="1"/>
  <c r="Q26" i="18"/>
  <c r="Q25" i="18"/>
  <c r="Q23" i="18"/>
  <c r="Q21" i="18"/>
  <c r="P25" i="18"/>
  <c r="P21" i="18"/>
  <c r="P26" i="18"/>
  <c r="P24" i="18"/>
  <c r="Q24" i="18"/>
</calcChain>
</file>

<file path=xl/sharedStrings.xml><?xml version="1.0" encoding="utf-8"?>
<sst xmlns="http://schemas.openxmlformats.org/spreadsheetml/2006/main" count="612" uniqueCount="12">
  <si>
    <t>Наименование показателей</t>
  </si>
  <si>
    <t>№
строки</t>
  </si>
  <si>
    <t>Численность обучающихся в подготовительных классах</t>
  </si>
  <si>
    <t>Код по ОКЕИ: человек – 792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</si>
  <si>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</si>
  <si>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</si>
  <si>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</si>
  <si>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</si>
  <si>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</si>
  <si>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</si>
  <si>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3.4. Сведения о численности обучающихся в организациях</t>
  </si>
  <si>
    <t xml:space="preserve">      в 10 - 11 (12) классах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</si>
</sst>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,##0.0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5" fontId="19" fillId="18" borderId="10" xfId="0" applyNumberFormat="1" applyFont="1" applyFill="1" applyBorder="1" applyAlignment="1" applyProtection="1">
      <alignment horizontal="right" wrapText="1"/>
      <protection locked="0"/>
    </xf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165" fontId="21" fillId="18" borderId="10" xfId="0" applyNumberFormat="1" applyFont="1" applyFill="1" applyBorder="1" applyAlignment="1" applyProtection="1">
      <alignment horizontal="right" vertical="center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9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26" fillId="18" borderId="10" xfId="0" applyNumberFormat="1" applyFont="1" applyFill="1" applyBorder="1" applyAlignment="1" applyProtection="1">
      <alignment horizontal="center" vertical="center"/>
      <protection locked="0"/>
    </xf>
    <xf numFmtId="165" fontId="21" fillId="18" borderId="10" xfId="0" applyNumberFormat="1" applyFont="1" applyFill="1" applyBorder="1" applyAlignment="1" applyProtection="1">
      <alignment horizontal="center" vertical="center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wrapText="1"/>
      <protection locked="0"/>
    </xf>
    <xf numFmtId="3" fontId="27" fillId="20" borderId="12" xfId="0" applyNumberFormat="1" applyFont="1" applyFill="1" applyBorder="1" applyAlignment="1">
      <alignment horizontal="center" vertical="center" wrapText="1"/>
    </xf>
    <xf numFmtId="165" fontId="27" fillId="20" borderId="12" xfId="0" applyNumberFormat="1" applyFont="1" applyFill="1" applyBorder="1" applyAlignment="1">
      <alignment horizontal="center" vertical="center" wrapText="1"/>
    </xf>
    <xf numFmtId="165" fontId="28" fillId="20" borderId="12" xfId="0" applyNumberFormat="1" applyFont="1" applyFill="1" applyBorder="1" applyAlignment="1">
      <alignment horizontal="center" vertical="center"/>
    </xf>
    <xf numFmtId="3" fontId="29" fillId="20" borderId="12" xfId="0" applyNumberFormat="1" applyFont="1" applyFill="1" applyBorder="1" applyAlignment="1">
      <alignment horizontal="center" vertical="center" wrapText="1"/>
    </xf>
    <xf numFmtId="165" fontId="30" fillId="20" borderId="12" xfId="0" applyNumberFormat="1" applyFont="1" applyFill="1" applyBorder="1" applyAlignment="1">
      <alignment horizontal="center" vertical="center"/>
    </xf>
    <xf numFmtId="165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21" fillId="19" borderId="10" xfId="0" applyNumberFormat="1" applyFont="1" applyFill="1" applyBorder="1" applyAlignment="1" applyProtection="1">
      <alignment horizontal="center" vertical="center"/>
      <protection locked="0"/>
    </xf>
    <xf numFmtId="165" fontId="26" fillId="19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Border="1"/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Q26"/>
  <sheetViews>
    <sheetView showGridLines="0" tabSelected="1" topLeftCell="A17" workbookViewId="0">
      <selection activeCell="U22" sqref="U22"/>
    </sheetView>
  </sheetViews>
  <sheetFormatPr defaultColWidth="9.140625" defaultRowHeight="12.75" x14ac:dyDescent="0.2"/>
  <cols>
    <col min="1" max="1" width="56.7109375" style="2" bestFit="1" customWidth="1"/>
    <col min="2" max="14" width="2.5703125" style="2" hidden="1" customWidth="1"/>
    <col min="15" max="15" width="6.42578125" style="2" bestFit="1" customWidth="1"/>
    <col min="16" max="17" width="16.7109375" style="2" customWidth="1"/>
    <col min="18" max="18" width="2.7109375" style="2" customWidth="1"/>
    <col min="19" max="21" width="10.7109375" style="2" customWidth="1"/>
    <col min="22" max="22" width="2.7109375" style="2" customWidth="1"/>
    <col min="23" max="25" width="6.7109375" style="2" customWidth="1"/>
    <col min="26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360337</v>
      </c>
      <c r="Q21" s="24">
        <f>КУ!Q21+ЗУ!Q21+ОУ!Q21+СУ!Q21+СВУ!Q21+СЗУ!Q21+ЦУ!Q21+ЮВУ!Q21+ЮЗУ!Q21+ЮУ!Q21+ПУ!Q21+'Деп Тольятти'!Q21+'г. Самара'!Q21+'Деп Сам'!Q21+'г. Тольятти'!Q21</f>
        <v>356727.2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1">
        <f>КУ!P22+ЗУ!P22+ОУ!P22+СУ!P22+СВУ!P22+СЗУ!P22+ЦУ!P22+ЮВУ!P22+ЮЗУ!P22+ЮУ!P22+ПУ!P22+'Деп Тольятти'!P22+'г. Самара'!P22+'Деп Сам'!P22+'г. Тольятти'!P22</f>
        <v>156214</v>
      </c>
      <c r="Q22" s="23">
        <f>КУ!Q22+ЗУ!Q22+ОУ!Q22+СУ!Q22+СВУ!Q22+СЗУ!Q22+ЦУ!Q22+ЮВУ!Q22+ЮЗУ!Q22+ЮУ!Q22+ПУ!Q22+'Деп Тольятти'!Q22+'г. Самара'!Q22+'Деп Сам'!Q22+'г. Тольятти'!Q22</f>
        <v>155747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1">
        <f>КУ!P23+ЗУ!P23+ОУ!P23+СУ!P23+СВУ!P23+СЗУ!P23+ЦУ!P23+ЮВУ!P23+ЮЗУ!P23+ЮУ!P23+ПУ!P23+'Деп Тольятти'!P23+'г. Самара'!P23+'Деп Сам'!P23+'г. Тольятти'!P23</f>
        <v>179378</v>
      </c>
      <c r="Q23" s="23">
        <f>КУ!Q23+ЗУ!Q23+ОУ!Q23+СУ!Q23+СВУ!Q23+СЗУ!Q23+ЦУ!Q23+ЮВУ!Q23+ЮЗУ!Q23+ЮУ!Q23+ПУ!Q23+'Деп Тольятти'!Q23+'г. Самара'!Q23+'Деп Сам'!Q23+'г. Тольятти'!Q23</f>
        <v>176194.8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1">
        <f>КУ!P24+ЗУ!P24+ОУ!P24+СУ!P24+СВУ!P24+СЗУ!P24+ЦУ!P24+ЮВУ!P24+ЮЗУ!P24+ЮУ!P24+ПУ!P24+'Деп Тольятти'!P24+'г. Самара'!P24+'Деп Сам'!P24+'г. Тольятти'!P24</f>
        <v>24745</v>
      </c>
      <c r="Q24" s="23">
        <f>КУ!Q24+ЗУ!Q24+ОУ!Q24+СУ!Q24+СВУ!Q24+СЗУ!Q24+ЦУ!Q24+ЮВУ!Q24+ЮЗУ!Q24+ЮУ!Q24+ПУ!Q24+'Деп Тольятти'!Q24+'г. Самара'!Q24+'Деп Сам'!Q24+'г. Тольятти'!Q24</f>
        <v>24785.399999999998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1">
        <f>КУ!P25+ЗУ!P25+ОУ!P25+СУ!P25+СВУ!P25+СЗУ!P25+ЦУ!P25+ЮВУ!P25+ЮЗУ!P25+ЮУ!P25+ПУ!P25+'Деп Тольятти'!P25+'г. Самара'!P25+'Деп Сам'!P25+'г. Тольятти'!P25</f>
        <v>2966</v>
      </c>
      <c r="Q25" s="23">
        <f>КУ!Q25+ЗУ!Q25+ОУ!Q25+СУ!Q25+СВУ!Q25+СЗУ!Q25+ЦУ!Q25+ЮВУ!Q25+ЮЗУ!Q25+ЮУ!Q25+ПУ!Q25+'Деп Тольятти'!Q25+'г. Самара'!Q25+'Деп Сам'!Q25+'г. Тольятти'!Q25</f>
        <v>3075.2000000000003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1">
        <f>КУ!P26+ЗУ!P26+ОУ!P26+СУ!P26+СВУ!P26+СЗУ!P26+ЦУ!P26+ЮВУ!P26+ЮЗУ!P26+ЮУ!P26+ПУ!P26+'Деп Тольятти'!P26+'г. Самара'!P26+'Деп Сам'!P26+'г. Тольятти'!P26</f>
        <v>0</v>
      </c>
      <c r="Q26" s="22">
        <f>КУ!Q26+ЗУ!Q26+ОУ!Q26+СУ!Q26+СВУ!Q26+СЗУ!Q26+ЦУ!Q26+ЮВУ!Q26+ЮЗУ!Q26+ЮУ!Q26+ПУ!Q26+'Деп Тольятти'!Q26+'г. Самара'!Q26+'Деп Сам'!Q26+'г. Тольятти'!Q26</f>
        <v>0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'г. Отрадный'!P21+'м.р.Кинель-Черкасский '!P21+'м.р. Богатовский'!P21</f>
        <v>11342</v>
      </c>
      <c r="Q21" s="25">
        <f>'г. Отрадный'!Q21+'м.р.Кинель-Черкасский '!Q21+'м.р. Богатовский'!Q21</f>
        <v>11370.000000000002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'г. Отрадный'!P22+'м.р.Кинель-Черкасский '!P22+'м.р. Богатовский'!P22</f>
        <v>4786</v>
      </c>
      <c r="Q22" s="25">
        <f>'г. Отрадный'!Q22+'м.р.Кинель-Черкасский '!Q22+'м.р. Богатовский'!Q22</f>
        <v>4831.3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'г. Отрадный'!P23+'м.р.Кинель-Черкасский '!P23+'м.р. Богатовский'!P23</f>
        <v>5999</v>
      </c>
      <c r="Q23" s="25">
        <f>'г. Отрадный'!Q23+'м.р.Кинель-Черкасский '!Q23+'м.р. Богатовский'!Q23</f>
        <v>5993.1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'г. Отрадный'!P24+'м.р.Кинель-Черкасский '!P24+'м.р. Богатовский'!P24</f>
        <v>557</v>
      </c>
      <c r="Q24" s="25">
        <f>'г. Отрадный'!Q24+'м.р.Кинель-Черкасский '!Q24+'м.р. Богатовский'!Q24</f>
        <v>545.6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'г. Отрадный'!P25+'м.р.Кинель-Черкасский '!P25+'м.р. Богатовский'!P25</f>
        <v>106</v>
      </c>
      <c r="Q25" s="25">
        <f>'г. Отрадный'!Q25+'м.р.Кинель-Черкасский '!Q25+'м.р. Богатовский'!Q25</f>
        <v>95.9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'г. Отрадный'!P26+'м.р.Кинель-Черкасский '!P26+'м.р. Богатовский'!P26</f>
        <v>0</v>
      </c>
      <c r="Q26" s="25">
        <f>'г. Отрадный'!Q26+'м.р.Кинель-Черкасский '!Q26+'м.р. Богатовский'!Q26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5342</v>
      </c>
      <c r="Q21" s="24">
        <f>Q22+Q23+Q24</f>
        <v>5304.6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2259</v>
      </c>
      <c r="Q22" s="23">
        <v>2282.3000000000002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2804</v>
      </c>
      <c r="Q23" s="23">
        <v>2756.7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279</v>
      </c>
      <c r="Q24" s="23">
        <v>265.60000000000002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56</v>
      </c>
      <c r="Q25" s="23">
        <v>45.3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4670</v>
      </c>
      <c r="Q21" s="24">
        <f>Q22+Q23+Q24</f>
        <v>4720.8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1977</v>
      </c>
      <c r="Q22" s="23">
        <v>2000.3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2482</v>
      </c>
      <c r="Q23" s="23">
        <v>2502.8000000000002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211</v>
      </c>
      <c r="Q24" s="23">
        <v>217.7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1330</v>
      </c>
      <c r="Q21" s="24">
        <f>Q22+Q23+Q24</f>
        <v>1344.6000000000001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550</v>
      </c>
      <c r="Q22" s="23">
        <v>548.70000000000005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713</v>
      </c>
      <c r="Q23" s="23">
        <v>733.6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67</v>
      </c>
      <c r="Q24" s="23">
        <v>62.3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50</v>
      </c>
      <c r="Q25" s="23">
        <v>50.6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Сергиевский'!P21+'м.р. Челно-Вершинский'!P21+'м.р. Шенталинский'!P21</f>
        <v>7021</v>
      </c>
      <c r="Q21" s="25">
        <f>'м.р. Сергиевский'!Q21+'м.р. Челно-Вершинский'!Q21+'м.р. Шенталинский'!Q21</f>
        <v>7147.5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Сергиевский'!P22+'м.р. Челно-Вершинский'!P22+'м.р. Шенталинский'!P22</f>
        <v>2758</v>
      </c>
      <c r="Q22" s="25">
        <f>'м.р. Сергиевский'!Q22+'м.р. Челно-Вершинский'!Q22+'м.р. Шенталинский'!Q22</f>
        <v>2862.7999999999997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Сергиевский'!P23+'м.р. Челно-Вершинский'!P23+'м.р. Шенталинский'!P23</f>
        <v>3812</v>
      </c>
      <c r="Q23" s="25">
        <f>'м.р. Сергиевский'!Q23+'м.р. Челно-Вершинский'!Q23+'м.р. Шенталинский'!Q23</f>
        <v>3831.5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Сергиевский'!P24+'м.р. Челно-Вершинский'!P24+'м.р. Шенталинский'!P24</f>
        <v>451</v>
      </c>
      <c r="Q24" s="25">
        <f>'м.р. Сергиевский'!Q24+'м.р. Челно-Вершинский'!Q24+'м.р. Шенталинский'!Q24</f>
        <v>453.2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Сергиевский'!P25+'м.р. Челно-Вершинский'!P25+'м.р. Шенталинский'!P25</f>
        <v>264</v>
      </c>
      <c r="Q25" s="25">
        <f>'м.р. Сергиевский'!Q25+'м.р. Челно-Вершинский'!Q25+'м.р. Шенталинский'!Q25</f>
        <v>275.90000000000003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Сергиевский'!P26+'м.р. Челно-Вершинский'!P26+'м.р. Шенталинский'!P26</f>
        <v>0</v>
      </c>
      <c r="Q26" s="25">
        <f>'м.р. Сергиевский'!Q26+'м.р. Челно-Вершинский'!Q26+'м.р. Шенталинский'!Q26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4679</v>
      </c>
      <c r="Q21" s="24">
        <f>Q22+Q23+Q24</f>
        <v>4740.3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1885</v>
      </c>
      <c r="Q22" s="23">
        <v>1951.8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2542</v>
      </c>
      <c r="Q23" s="23">
        <v>2525.5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252</v>
      </c>
      <c r="Q24" s="23">
        <v>263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142</v>
      </c>
      <c r="Q25" s="23">
        <v>137.30000000000001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1174</v>
      </c>
      <c r="Q21" s="24">
        <f>Q22+Q23+Q24</f>
        <v>1208.5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431</v>
      </c>
      <c r="Q22" s="23">
        <v>456.9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631</v>
      </c>
      <c r="Q23" s="23">
        <v>645.70000000000005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112</v>
      </c>
      <c r="Q24" s="23">
        <v>105.9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12</v>
      </c>
      <c r="Q25" s="23">
        <v>23.3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v>1168</v>
      </c>
      <c r="Q21" s="24">
        <v>1198.7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442</v>
      </c>
      <c r="Q22" s="23">
        <v>454.1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639</v>
      </c>
      <c r="Q23" s="23">
        <v>660.3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87</v>
      </c>
      <c r="Q24" s="23">
        <v>84.3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110</v>
      </c>
      <c r="Q25" s="23">
        <v>115.3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Исаклинский'!P21+'м.р. Камышлинский'!P21+'м.р. Клявлинский'!P21+'м.р. Похвистневский'!P21+'г. Похвистнево'!P21</f>
        <v>8439</v>
      </c>
      <c r="Q21" s="25">
        <f>'м.р. Исаклинский'!Q21+'м.р. Камышлинский'!Q21+'м.р. Клявлинский'!Q21+'м.р. Похвистневский'!Q21+'г. Похвистнево'!Q21</f>
        <v>8626.3999999999978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Исаклинский'!P22+'м.р. Камышлинский'!P22+'м.р. Клявлинский'!P22+'м.р. Похвистневский'!P22+'г. Похвистнево'!P22</f>
        <v>3336</v>
      </c>
      <c r="Q22" s="25">
        <f>'м.р. Исаклинский'!Q22+'м.р. Камышлинский'!Q22+'м.р. Клявлинский'!Q22+'м.р. Похвистневский'!Q22+'г. Похвистнево'!Q22</f>
        <v>3458.7999999999997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Исаклинский'!P23+'м.р. Камышлинский'!P23+'м.р. Клявлинский'!P23+'м.р. Похвистневский'!P23+'г. Похвистнево'!P23</f>
        <v>4476</v>
      </c>
      <c r="Q23" s="25">
        <f>'м.р. Исаклинский'!Q23+'м.р. Камышлинский'!Q23+'м.р. Клявлинский'!Q23+'м.р. Похвистневский'!Q23+'г. Похвистнево'!Q23</f>
        <v>4588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Исаклинский'!P24+'м.р. Камышлинский'!P24+'м.р. Клявлинский'!P24+'м.р. Похвистневский'!P24+'г. Похвистнево'!P24</f>
        <v>627</v>
      </c>
      <c r="Q24" s="25">
        <f>'м.р. Исаклинский'!Q24+'м.р. Камышлинский'!Q24+'м.р. Клявлинский'!Q24+'м.р. Похвистневский'!Q24+'г. Похвистнево'!Q24</f>
        <v>579.59999999999991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Исаклинский'!P25+'м.р. Камышлинский'!P25+'м.р. Клявлинский'!P25+'м.р. Похвистневский'!P25+'г. Похвистнево'!P25</f>
        <v>303</v>
      </c>
      <c r="Q25" s="25">
        <f>'м.р. Исаклинский'!Q25+'м.р. Камышлинский'!Q25+'м.р. Клявлинский'!Q25+'м.р. Похвистневский'!Q25+'г. Похвистнево'!Q25</f>
        <v>329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Исаклинский'!P26+'м.р. Камышлинский'!P26+'м.р. Клявлинский'!P26+'м.р. Похвистневский'!P26+'г. Похвистнево'!P26</f>
        <v>0</v>
      </c>
      <c r="Q26" s="25">
        <f>'м.р. Исаклинский'!Q26+'м.р. Камышлинский'!Q26+'м.р. Клявлинский'!Q26+'м.р. Похвистневский'!Q26+'г. Похвистнево'!Q26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1132</v>
      </c>
      <c r="Q21" s="24">
        <f>Q22+Q23+Q24</f>
        <v>1191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406</v>
      </c>
      <c r="Q22" s="23">
        <v>452.2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635</v>
      </c>
      <c r="Q23" s="23">
        <v>643.79999999999995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91</v>
      </c>
      <c r="Q24" s="23">
        <v>95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52</v>
      </c>
      <c r="Q25" s="23">
        <v>62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U23" sqref="U23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'г.о. Кинель'!P21+'м.р. Кинельский'!P21</f>
        <v>10755</v>
      </c>
      <c r="Q21" s="10">
        <f>'г.о. Кинель'!Q21+'м.р. Кинельский'!Q21</f>
        <v>10628.1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'г.о. Кинель'!P22+'м.р. Кинельский'!P22</f>
        <v>4773</v>
      </c>
      <c r="Q22" s="10">
        <f>'г.о. Кинель'!Q22+'м.р. Кинельский'!Q22</f>
        <v>4699.6000000000004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'г.о. Кинель'!P23+'м.р. Кинельский'!P23</f>
        <v>5424</v>
      </c>
      <c r="Q23" s="10">
        <f>'г.о. Кинель'!Q23+'м.р. Кинельский'!Q23</f>
        <v>5344.9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'г.о. Кинель'!P24+'м.р. Кинельский'!P24</f>
        <v>558</v>
      </c>
      <c r="Q24" s="10">
        <f>'г.о. Кинель'!Q24+'м.р. Кинельский'!Q24</f>
        <v>583.6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'г.о. Кинель'!P25+'м.р. Кинельский'!P25</f>
        <v>68</v>
      </c>
      <c r="Q25" s="10">
        <f>'г.о. Кинель'!Q25+'м.р. Кинельский'!Q25</f>
        <v>65.400000000000006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'г.о. Кинель'!P26+'м.р. Кинельский'!P26</f>
        <v>0</v>
      </c>
      <c r="Q26" s="10">
        <f>'г.о. Кинель'!Q26+'м.р. Кинельский'!Q26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943</v>
      </c>
      <c r="Q21" s="24">
        <f>Q22+Q23+Q24</f>
        <v>995.7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358</v>
      </c>
      <c r="Q22" s="23">
        <v>373.1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519</v>
      </c>
      <c r="Q23" s="23">
        <v>570.70000000000005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66</v>
      </c>
      <c r="Q24" s="23">
        <v>51.9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47</v>
      </c>
      <c r="Q25" s="23">
        <v>50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T35" sqref="T35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1073</v>
      </c>
      <c r="Q21" s="24">
        <f>Q22+Q23+Q24</f>
        <v>1099.2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391</v>
      </c>
      <c r="Q22" s="23">
        <v>406.9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600</v>
      </c>
      <c r="Q23" s="23">
        <v>616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82</v>
      </c>
      <c r="Q24" s="23">
        <v>76.3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31</v>
      </c>
      <c r="Q25" s="23">
        <v>36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1">
        <v>0</v>
      </c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2482</v>
      </c>
      <c r="Q21" s="24">
        <f>Q22+Q23+Q24</f>
        <v>2523.2999999999997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952</v>
      </c>
      <c r="Q22" s="23">
        <v>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1356</v>
      </c>
      <c r="Q23" s="23">
        <v>1369.6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174</v>
      </c>
      <c r="Q24" s="23">
        <v>154.69999999999999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173</v>
      </c>
      <c r="Q25" s="23">
        <v>181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2809</v>
      </c>
      <c r="Q21" s="24">
        <f>Q22+Q23+Q24</f>
        <v>2817.2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1229</v>
      </c>
      <c r="Q22" s="23">
        <v>1227.5999999999999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1366</v>
      </c>
      <c r="Q23" s="23">
        <v>1387.9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214</v>
      </c>
      <c r="Q24" s="23">
        <v>201.7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E44" sqref="AE4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Елховский'!P21+'м.р. Кошкинский'!P21+'м.р. Красноярский'!P21</f>
        <v>9463</v>
      </c>
      <c r="Q21" s="10">
        <f>'м.р. Елховский'!Q21+'м.р. Кошкинский'!Q21+'м.р. Красноярский'!Q21</f>
        <v>9416.2999999999993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Елховский'!P22+'м.р. Кошкинский'!P22+'м.р. Красноярский'!P22</f>
        <v>3972</v>
      </c>
      <c r="Q22" s="10">
        <f>'м.р. Елховский'!Q22+'м.р. Кошкинский'!Q22+'м.р. Красноярский'!Q22</f>
        <v>3970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Елховский'!P23+'м.р. Кошкинский'!P23+'м.р. Красноярский'!P23</f>
        <v>4947</v>
      </c>
      <c r="Q23" s="10">
        <f>'м.р. Елховский'!Q23+'м.р. Кошкинский'!Q23+'м.р. Красноярский'!Q23</f>
        <v>4922.3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Елховский'!P24+'м.р. Кошкинский'!P24+'м.р. Красноярский'!P24</f>
        <v>544</v>
      </c>
      <c r="Q24" s="10">
        <f>'м.р. Елховский'!Q24+'м.р. Кошкинский'!Q24+'м.р. Красноярский'!Q24</f>
        <v>524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Елховский'!P25+'м.р. Кошкинский'!P25+'м.р. Красноярский'!P25</f>
        <v>424</v>
      </c>
      <c r="Q25" s="10">
        <f>'м.р. Елховский'!Q25+'м.р. Кошкинский'!Q25+'м.р. Красноярский'!Q25</f>
        <v>456.40000000000003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Елховский'!P26+'м.р. Кошкинский'!P26+'м.р. Красноярский'!P26</f>
        <v>0</v>
      </c>
      <c r="Q26" s="10">
        <f>'м.р. Елховский'!Q26+'м.р. Кошкинский'!Q26+'м.р. Красноярский'!Q26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6">
        <f>P22+P23+P24</f>
        <v>776</v>
      </c>
      <c r="Q21" s="27">
        <f>Q22+Q23+Q24</f>
        <v>777.3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6">
        <v>316</v>
      </c>
      <c r="Q22" s="28">
        <v>316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6">
        <v>405</v>
      </c>
      <c r="Q23" s="28">
        <v>408.3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6">
        <v>55</v>
      </c>
      <c r="Q24" s="28">
        <v>53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6">
        <v>21</v>
      </c>
      <c r="Q25" s="28">
        <v>22.3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9"/>
      <c r="Q26" s="30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6">
        <f>P22+P23+P24</f>
        <v>2027</v>
      </c>
      <c r="Q21" s="27">
        <f>Q22+Q23+Q24</f>
        <v>2033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6">
        <v>829</v>
      </c>
      <c r="Q22" s="28">
        <v>831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6">
        <v>1105</v>
      </c>
      <c r="Q23" s="28">
        <v>1109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6">
        <v>93</v>
      </c>
      <c r="Q24" s="28">
        <v>93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6">
        <v>107</v>
      </c>
      <c r="Q25" s="28">
        <v>114.5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9"/>
      <c r="Q26" s="30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6">
        <f>P22+P23+P24</f>
        <v>6660</v>
      </c>
      <c r="Q21" s="27">
        <f>Q22+Q23+Q24</f>
        <v>6606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6">
        <v>2827</v>
      </c>
      <c r="Q22" s="28">
        <v>2823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6">
        <v>3437</v>
      </c>
      <c r="Q23" s="28">
        <v>3405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6">
        <v>396</v>
      </c>
      <c r="Q24" s="28">
        <v>378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6">
        <v>296</v>
      </c>
      <c r="Q25" s="28">
        <v>319.60000000000002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9"/>
      <c r="Q26" s="30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3" sqref="Z23:Z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Ставропольский'!P21+'г. Жигулевск'!P21</f>
        <v>14499</v>
      </c>
      <c r="Q21" s="25">
        <f>'м.р. Ставропольский'!Q21+'г. Жигулевск'!Q21</f>
        <v>14240.5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Ставропольский'!P22+'г. Жигулевск'!P22</f>
        <v>6464</v>
      </c>
      <c r="Q22" s="25">
        <f>'м.р. Ставропольский'!Q22+'г. Жигулевск'!Q22</f>
        <v>6418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Ставропольский'!P23+'г. Жигулевск'!P23</f>
        <v>7388</v>
      </c>
      <c r="Q23" s="25">
        <f>'м.р. Ставропольский'!Q23+'г. Жигулевск'!Q23</f>
        <v>7201.5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Ставропольский'!P24+'г. Жигулевск'!P24</f>
        <v>647</v>
      </c>
      <c r="Q24" s="25">
        <f>'м.р. Ставропольский'!Q24+'г. Жигулевск'!Q24</f>
        <v>621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Ставропольский'!P25+'г. Жигулевск'!P25</f>
        <v>38</v>
      </c>
      <c r="Q25" s="25">
        <f>'м.р. Ставропольский'!Q25+'г. Жигулевск'!Q25</f>
        <v>40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Ставропольский'!P26+'г. Жигулевск'!P26</f>
        <v>0</v>
      </c>
      <c r="Q26" s="25">
        <f>'м.р. Ставропольский'!Q26+'г. Жигулевск'!Q26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7777</v>
      </c>
      <c r="Q21" s="24">
        <f>Q22+Q23+Q24</f>
        <v>7516.6</v>
      </c>
      <c r="S21" s="15"/>
      <c r="T21" s="15"/>
    </row>
    <row r="22" spans="1:20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3476</v>
      </c>
      <c r="Q22" s="23">
        <v>3403.4</v>
      </c>
      <c r="S22" s="15"/>
      <c r="T22" s="15"/>
    </row>
    <row r="23" spans="1:20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3971</v>
      </c>
      <c r="Q23" s="23">
        <v>3816.4</v>
      </c>
      <c r="S23" s="15"/>
      <c r="T23" s="15"/>
    </row>
    <row r="24" spans="1:20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330</v>
      </c>
      <c r="Q24" s="23">
        <v>296.8</v>
      </c>
      <c r="S24" s="15"/>
      <c r="T24" s="15"/>
    </row>
    <row r="25" spans="1:20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38</v>
      </c>
      <c r="Q25" s="23">
        <v>40</v>
      </c>
      <c r="S25" s="15"/>
      <c r="T25" s="15"/>
    </row>
    <row r="26" spans="1:20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7875</v>
      </c>
      <c r="Q21" s="24">
        <f>Q22+Q23+Q24</f>
        <v>7746.5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3498</v>
      </c>
      <c r="Q22" s="23">
        <v>3445.4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3908</v>
      </c>
      <c r="Q23" s="23">
        <v>3828.7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469</v>
      </c>
      <c r="Q24" s="23">
        <v>472.4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41" sqref="U41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6722</v>
      </c>
      <c r="Q21" s="24">
        <f>Q22+Q23+Q24</f>
        <v>6723.9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2988</v>
      </c>
      <c r="Q22" s="23">
        <v>3014.6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3417</v>
      </c>
      <c r="Q23" s="23">
        <v>3385.1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317</v>
      </c>
      <c r="Q24" s="23">
        <v>324.2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Алексеевский'!P21+'м.р. Борский'!P21+'м.р. Нефтегорский'!P21</f>
        <v>5875</v>
      </c>
      <c r="Q21" s="10">
        <f>'м.р. Алексеевский'!Q21+'м.р. Борский'!Q21+'м.р. Нефтегорский'!Q21</f>
        <v>5869.7999999999993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Алексеевский'!P22+'м.р. Борский'!P22+'м.р. Нефтегорский'!P22</f>
        <v>2515</v>
      </c>
      <c r="Q22" s="10">
        <f>'м.р. Алексеевский'!Q22+'м.р. Борский'!Q22+'м.р. Нефтегорский'!Q22</f>
        <v>2514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Алексеевский'!P23+'м.р. Борский'!P23+'м.р. Нефтегорский'!P23</f>
        <v>3073</v>
      </c>
      <c r="Q23" s="10">
        <f>'м.р. Алексеевский'!Q23+'м.р. Борский'!Q23+'м.р. Нефтегорский'!Q23</f>
        <v>3054.6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Алексеевский'!P24+'м.р. Борский'!P24+'м.р. Нефтегорский'!P24</f>
        <v>287</v>
      </c>
      <c r="Q24" s="10">
        <f>'м.р. Алексеевский'!Q24+'м.р. Борский'!Q24+'м.р. Нефтегорский'!Q24</f>
        <v>301.2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Алексеевский'!P25+'м.р. Борский'!P25+'м.р. Нефтегорский'!P25</f>
        <v>219</v>
      </c>
      <c r="Q25" s="10">
        <f>'м.р. Алексеевский'!Q25+'м.р. Борский'!Q25+'м.р. Нефтегорский'!Q25</f>
        <v>210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Алексеевский'!P26+'м.р. Борский'!P26+'м.р. Нефтегорский'!P26</f>
        <v>0</v>
      </c>
      <c r="Q26" s="10">
        <f>'м.р. Алексеевский'!Q26+'м.р. Борский'!Q26+'м.р. Нефтегорский'!Q26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7">
        <f>P22+P23+P24</f>
        <v>868</v>
      </c>
      <c r="Q21" s="31">
        <f>Q22+Q23+Q24</f>
        <v>855.6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7">
        <v>360</v>
      </c>
      <c r="Q22" s="18">
        <v>355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7">
        <v>470</v>
      </c>
      <c r="Q23" s="18">
        <v>461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7">
        <v>38</v>
      </c>
      <c r="Q24" s="18">
        <v>39.6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7">
        <v>67</v>
      </c>
      <c r="Q25" s="18">
        <v>63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2015</v>
      </c>
      <c r="Q21" s="31">
        <f>Q22+Q23+Q24</f>
        <v>2028.6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892</v>
      </c>
      <c r="Q22" s="32">
        <v>893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1051</v>
      </c>
      <c r="Q23" s="32">
        <v>1057.5999999999999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72</v>
      </c>
      <c r="Q24" s="32">
        <v>78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120</v>
      </c>
      <c r="Q25" s="32">
        <v>116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33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AB33" sqref="AB33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7">
        <f>P22+P23+P24</f>
        <v>2992</v>
      </c>
      <c r="Q21" s="31">
        <f>Q22+Q23+Q24</f>
        <v>2985.6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7">
        <v>1263</v>
      </c>
      <c r="Q22" s="32">
        <v>1266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7">
        <v>1552</v>
      </c>
      <c r="Q23" s="32">
        <v>1536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7">
        <v>177</v>
      </c>
      <c r="Q24" s="32">
        <v>183.6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32</v>
      </c>
      <c r="Q25" s="23">
        <v>31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5" sqref="Z25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Безенчукский'!P21+'м.р. Красноармейский'!P21+'м.р. Пестравский'!P21+'м.р.  Приволжский'!P21+'м.р. Хворостянский'!P21+'г. Чапаевск'!P21</f>
        <v>17991</v>
      </c>
      <c r="Q21" s="25">
        <f>'м.р. Безенчукский'!Q21+'м.р. Красноармейский'!Q21+'м.р. Пестравский'!Q21+'м.р.  Приволжский'!Q21+'м.р. Хворостянский'!Q21+'г. Чапаевск'!Q21</f>
        <v>18095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Безенчукский'!P22+'м.р. Красноармейский'!P22+'м.р. Пестравский'!P22+'м.р.  Приволжский'!P22+'м.р. Хворостянский'!P22+'г. Чапаевск'!P22</f>
        <v>7748</v>
      </c>
      <c r="Q22" s="25">
        <f>'м.р. Безенчукский'!Q22+'м.р. Красноармейский'!Q22+'м.р. Пестравский'!Q22+'м.р.  Приволжский'!Q22+'м.р. Хворостянский'!Q22+'г. Чапаевск'!Q22</f>
        <v>7829.4999999999991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Безенчукский'!P23+'м.р. Красноармейский'!P23+'м.р. Пестравский'!P23+'м.р.  Приволжский'!P23+'м.р. Хворостянский'!P23+'г. Чапаевск'!P23</f>
        <v>9344</v>
      </c>
      <c r="Q23" s="25">
        <f>'м.р. Безенчукский'!Q23+'м.р. Красноармейский'!Q23+'м.р. Пестравский'!Q23+'м.р.  Приволжский'!Q23+'м.р. Хворостянский'!Q23+'г. Чапаевск'!Q23</f>
        <v>9368.6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Безенчукский'!P24+'м.р. Красноармейский'!P24+'м.р. Пестравский'!P24+'м.р.  Приволжский'!P24+'м.р. Хворостянский'!P24+'г. Чапаевск'!P24</f>
        <v>899</v>
      </c>
      <c r="Q24" s="25">
        <f>'м.р. Безенчукский'!Q24+'м.р. Красноармейский'!Q24+'м.р. Пестравский'!Q24+'м.р.  Приволжский'!Q24+'м.р. Хворостянский'!Q24+'г. Чапаевск'!Q24</f>
        <v>896.90000000000009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Безенчукский'!P25+'м.р. Красноармейский'!P25+'м.р. Пестравский'!P25+'м.р.  Приволжский'!P25+'м.р. Хворостянский'!P25+'г. Чапаевск'!P25</f>
        <v>531</v>
      </c>
      <c r="Q25" s="25">
        <f>'м.р. Безенчукский'!Q25+'м.р. Красноармейский'!Q25+'м.р. Пестравский'!Q25+'м.р.  Приволжский'!Q25+'м.р. Хворостянский'!Q25+'г. Чапаевск'!Q25</f>
        <v>549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25">
        <f>'м.р. Безенчукский'!Q26+'м.р. Красноармейский'!Q26+'м.р. Пестравский'!Q26+'м.р.  Приволжский'!Q26+'м.р. Хворостянский'!Q26+'г. Чапаевск'!Q26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3772</v>
      </c>
      <c r="Q21" s="24">
        <f>Q22+Q23+Q24</f>
        <v>3782.6000000000004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1567</v>
      </c>
      <c r="Q22" s="23">
        <v>1593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2017</v>
      </c>
      <c r="Q23" s="23">
        <v>1978.3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188</v>
      </c>
      <c r="Q24" s="23">
        <v>211.3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243</v>
      </c>
      <c r="Q25" s="23">
        <v>248.4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1633</v>
      </c>
      <c r="Q21" s="24">
        <f>Q22+Q23+Q24</f>
        <v>1635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691</v>
      </c>
      <c r="Q22" s="23">
        <v>695.7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881</v>
      </c>
      <c r="Q23" s="23">
        <v>875.7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61</v>
      </c>
      <c r="Q24" s="23">
        <v>63.6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50</v>
      </c>
      <c r="Q25" s="23">
        <v>54.7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1459</v>
      </c>
      <c r="Q21" s="24">
        <f>Q22+Q23+Q24</f>
        <v>1457.7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596</v>
      </c>
      <c r="Q22" s="23">
        <v>596.70000000000005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795</v>
      </c>
      <c r="Q23" s="23">
        <v>794.3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68</v>
      </c>
      <c r="Q24" s="23">
        <v>66.7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18</v>
      </c>
      <c r="Q25" s="23">
        <v>20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2407</v>
      </c>
      <c r="Q21" s="24">
        <f>Q22+Q23+Q24</f>
        <v>2480.2999999999997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1076</v>
      </c>
      <c r="Q22" s="23">
        <v>1126.7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1223</v>
      </c>
      <c r="Q23" s="23">
        <v>1229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108</v>
      </c>
      <c r="Q24" s="23">
        <v>124.6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8</v>
      </c>
      <c r="Q25" s="23">
        <v>9.3000000000000007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Q22" sqref="Q22:Q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2880</v>
      </c>
      <c r="Q21" s="24">
        <f>Q22+Q23+Q24</f>
        <v>2881.6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1275</v>
      </c>
      <c r="Q22" s="23">
        <v>1254.2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1516</v>
      </c>
      <c r="Q23" s="23">
        <v>1516.2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89</v>
      </c>
      <c r="Q24" s="23">
        <v>111.2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68</v>
      </c>
      <c r="Q25" s="23">
        <v>65.400000000000006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1196</v>
      </c>
      <c r="Q21" s="24">
        <f>Q22+Q23+Q24</f>
        <v>1220.7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495</v>
      </c>
      <c r="Q22" s="23">
        <v>499.7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638</v>
      </c>
      <c r="Q23" s="23">
        <v>659.3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63</v>
      </c>
      <c r="Q24" s="23">
        <v>61.7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133</v>
      </c>
      <c r="Q25" s="23">
        <v>134.30000000000001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7524</v>
      </c>
      <c r="Q21" s="24">
        <f>Q22+Q23+Q24</f>
        <v>7518.7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3323</v>
      </c>
      <c r="Q22" s="23">
        <v>3317.7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3790</v>
      </c>
      <c r="Q23" s="23">
        <v>3832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411</v>
      </c>
      <c r="Q24" s="23">
        <v>369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79</v>
      </c>
      <c r="Q25" s="23">
        <v>82.3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Y27" sqref="Y27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Большеглушицкий'!P21+'м.р. Большечерниговский'!P21</f>
        <v>3581</v>
      </c>
      <c r="Q21" s="25">
        <f>'м.р. Большеглушицкий'!Q21+'м.р. Большечерниговский'!Q21</f>
        <v>3607.5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Большеглушицкий'!P22+'м.р. Большечерниговский'!P22</f>
        <v>1508</v>
      </c>
      <c r="Q22" s="25">
        <f>'м.р. Большеглушицкий'!Q22+'м.р. Большечерниговский'!Q22</f>
        <v>1512.9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Большеглушицкий'!P23+'м.р. Большечерниговский'!P23</f>
        <v>1889</v>
      </c>
      <c r="Q23" s="25">
        <f>'м.р. Большеглушицкий'!Q23+'м.р. Большечерниговский'!Q23</f>
        <v>1908.3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Большеглушицкий'!P24+'м.р. Большечерниговский'!P24</f>
        <v>184</v>
      </c>
      <c r="Q24" s="25">
        <f>'м.р. Большеглушицкий'!Q24+'м.р. Большечерниговский'!Q24</f>
        <v>186.3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Большеглушицкий'!P25+'м.р. Большечерниговский'!P25</f>
        <v>77</v>
      </c>
      <c r="Q25" s="25">
        <f>'м.р. Большеглушицкий'!Q25+'м.р. Большечерниговский'!Q25</f>
        <v>74.3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Большеглушицкий'!P26+'м.р. Большечерниговский'!P26</f>
        <v>0</v>
      </c>
      <c r="Q26" s="25">
        <f>'м.р. Большеглушицкий'!Q26+'м.р. Большечерниговский'!Q26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1695</v>
      </c>
      <c r="Q21" s="24">
        <f>Q22+Q23+Q24</f>
        <v>1709.6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720</v>
      </c>
      <c r="Q22" s="23">
        <v>715.3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894</v>
      </c>
      <c r="Q23" s="23">
        <v>914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81</v>
      </c>
      <c r="Q24" s="23">
        <v>80.3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44</v>
      </c>
      <c r="Q25" s="23">
        <v>38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1886</v>
      </c>
      <c r="Q21" s="24">
        <f>Q22+Q23+Q24</f>
        <v>1897.9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788</v>
      </c>
      <c r="Q22" s="23">
        <v>797.6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995</v>
      </c>
      <c r="Q23" s="23">
        <v>994.3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103</v>
      </c>
      <c r="Q24" s="23">
        <v>106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33</v>
      </c>
      <c r="Q25" s="23">
        <v>36.299999999999997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Волжский'!P21+'г. Новокуйбышевск'!P21</f>
        <v>29357</v>
      </c>
      <c r="Q21" s="10">
        <f>'м.р. Волжский'!Q21+'г. Новокуйбышевск'!Q21</f>
        <v>28534.400000000001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Волжский'!P22+'г. Новокуйбышевск'!P22</f>
        <v>13877</v>
      </c>
      <c r="Q22" s="10">
        <f>'м.р. Волжский'!Q22+'г. Новокуйбышевск'!Q22</f>
        <v>13530.5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Волжский'!P23+'г. Новокуйбышевск'!P23</f>
        <v>14044</v>
      </c>
      <c r="Q23" s="10">
        <f>'м.р. Волжский'!Q23+'г. Новокуйбышевск'!Q23</f>
        <v>13574.199999999999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Волжский'!P24+'г. Новокуйбышевск'!P24</f>
        <v>1436</v>
      </c>
      <c r="Q24" s="10">
        <f>'м.р. Волжский'!Q24+'г. Новокуйбышевск'!Q24</f>
        <v>1429.6999999999998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Волжский'!P25+'г. Новокуйбышевск'!P25</f>
        <v>64</v>
      </c>
      <c r="Q25" s="10">
        <f>'м.р. Волжский'!Q25+'г. Новокуйбышевск'!Q25</f>
        <v>64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Волжский'!P26+'г. Новокуйбышевск'!P26</f>
        <v>0</v>
      </c>
      <c r="Q26" s="10">
        <f>'м.р. Волжский'!Q26+'г. Новокуйбышевск'!Q26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v>18625</v>
      </c>
      <c r="Q21" s="24">
        <f>Q22+Q23+Q24</f>
        <v>17936.7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9228</v>
      </c>
      <c r="Q22" s="23">
        <v>8958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8613</v>
      </c>
      <c r="Q23" s="23">
        <v>8205.7999999999993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784</v>
      </c>
      <c r="Q24" s="23">
        <v>772.9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64</v>
      </c>
      <c r="Q25" s="23">
        <v>64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5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10732</v>
      </c>
      <c r="Q21" s="24">
        <f>Q22+Q23+Q24</f>
        <v>10597.699999999999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4649</v>
      </c>
      <c r="Q22" s="23">
        <v>4572.5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5431</v>
      </c>
      <c r="Q23" s="23">
        <v>5368.4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652</v>
      </c>
      <c r="Q24" s="23">
        <v>656.8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1"/>
      <c r="Q26" s="1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34">
        <f>P22+P23+P24</f>
        <v>2585</v>
      </c>
      <c r="Q21" s="34">
        <f>Q22+Q23+Q24</f>
        <v>2522.6999999999998</v>
      </c>
      <c r="S21" s="15"/>
      <c r="T21" s="15"/>
    </row>
    <row r="22" spans="1:20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34">
        <v>1047</v>
      </c>
      <c r="Q22" s="34">
        <v>1034</v>
      </c>
      <c r="S22" s="15"/>
      <c r="T22" s="15"/>
    </row>
    <row r="23" spans="1:20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4">
        <v>1308</v>
      </c>
      <c r="Q23" s="34">
        <v>1300</v>
      </c>
      <c r="S23" s="15"/>
      <c r="T23" s="15"/>
    </row>
    <row r="24" spans="1:20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4">
        <v>230</v>
      </c>
      <c r="Q24" s="34">
        <v>188.7</v>
      </c>
      <c r="S24" s="15"/>
      <c r="T24" s="15"/>
    </row>
    <row r="25" spans="1:20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4">
        <v>0</v>
      </c>
      <c r="Q25" s="34">
        <v>0</v>
      </c>
      <c r="S25" s="15"/>
      <c r="T25" s="15"/>
    </row>
    <row r="26" spans="1:20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34">
        <v>0</v>
      </c>
      <c r="Q26" s="34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Q21" sqref="Q21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75729</v>
      </c>
      <c r="Q21" s="24">
        <f>Q22+Q23+Q24</f>
        <v>75244.899999999994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32343</v>
      </c>
      <c r="Q22" s="23">
        <v>32569.3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37885</v>
      </c>
      <c r="Q23" s="23">
        <v>37139.1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5501</v>
      </c>
      <c r="Q24" s="23">
        <v>5536.5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Сызранский'!P21+'м.р. Шигонский'!P21+'г. Сызрань'!P21+'г. Октябрьск'!P21</f>
        <v>24298</v>
      </c>
      <c r="Q21" s="16">
        <f>'м.р. Сызранский'!Q21+'м.р. Шигонский'!Q21+'г. Сызрань'!Q21+'г. Октябрьск'!Q21</f>
        <v>24353.4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Сызранский'!P22+'м.р. Шигонский'!P22+'г. Сызрань'!P22+'г. Октябрьск'!P22</f>
        <v>10281</v>
      </c>
      <c r="Q22" s="16">
        <f>'м.р. Сызранский'!Q22+'м.р. Шигонский'!Q22+'г. Сызрань'!Q22+'г. Октябрьск'!Q22</f>
        <v>10417.5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Сызранский'!P23+'м.р. Шигонский'!P23+'г. Сызрань'!P23+'г. Октябрьск'!P23</f>
        <v>12628</v>
      </c>
      <c r="Q23" s="16">
        <f>'м.р. Сызранский'!Q23+'м.р. Шигонский'!Q23+'г. Сызрань'!Q23+'г. Октябрьск'!Q23</f>
        <v>12501.800000000001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Сызранский'!P24+'м.р. Шигонский'!P24+'г. Сызрань'!P24+'г. Октябрьск'!P24</f>
        <v>1389</v>
      </c>
      <c r="Q24" s="16">
        <f>'м.р. Сызранский'!Q24+'м.р. Шигонский'!Q24+'г. Сызрань'!Q24+'г. Октябрьск'!Q24</f>
        <v>1434.1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Сызранский'!P25+'м.р. Шигонский'!P25+'г. Сызрань'!P25+'г. Октябрьск'!P25</f>
        <v>104</v>
      </c>
      <c r="Q25" s="16">
        <f>'м.р. Сызранский'!Q25+'м.р. Шигонский'!Q25+'г. Сызрань'!Q25+'г. Октябрьск'!Q25</f>
        <v>103.2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Сызранский'!P26+'м.р. Шигонский'!P26+'г. Сызрань'!P26+'г. Октябрьск'!P26</f>
        <v>0</v>
      </c>
      <c r="Q26" s="16">
        <f>'м.р. Сызранский'!Q26+'м.р. Шигонский'!Q26+'г. Сызрань'!Q26+'г. Октябрьск'!Q26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W27" sqref="W27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8641</v>
      </c>
      <c r="Q21" s="24">
        <v>8782.4</v>
      </c>
      <c r="S21" s="15"/>
      <c r="T21" s="15"/>
    </row>
    <row r="22" spans="1:20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1">
        <v>3075</v>
      </c>
      <c r="Q22" s="24">
        <v>3082.5</v>
      </c>
      <c r="S22" s="15"/>
      <c r="T22" s="15"/>
    </row>
    <row r="23" spans="1:20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1">
        <v>3765</v>
      </c>
      <c r="Q23" s="24">
        <v>3712.2</v>
      </c>
      <c r="S23" s="15"/>
      <c r="T23" s="15"/>
    </row>
    <row r="24" spans="1:20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1">
        <v>1801</v>
      </c>
      <c r="Q24" s="24">
        <v>1987.7</v>
      </c>
      <c r="S24" s="15"/>
      <c r="T24" s="15"/>
    </row>
    <row r="25" spans="1:20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1">
        <v>0</v>
      </c>
      <c r="Q25" s="11">
        <v>0</v>
      </c>
      <c r="S25" s="15"/>
      <c r="T25" s="15"/>
    </row>
    <row r="26" spans="1:20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1">
        <v>0</v>
      </c>
      <c r="Q26" s="11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130761</v>
      </c>
      <c r="Q21" s="24">
        <f>Q22+Q23+Q24</f>
        <v>128288.3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57731</v>
      </c>
      <c r="Q22" s="24">
        <v>57016.3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63396</v>
      </c>
      <c r="Q23" s="24">
        <v>61754.7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9634</v>
      </c>
      <c r="Q24" s="24">
        <v>9517.2999999999993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768</v>
      </c>
      <c r="Q25" s="24">
        <v>812.1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6">
      <formula1>IF(AND(INT(Q26*10)=Q26*10,Q26&gt;=0),TRUE,FALSE)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1 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2396</v>
      </c>
      <c r="Q21" s="24">
        <f>Q22+Q23+Q24</f>
        <v>2408.8000000000002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1057</v>
      </c>
      <c r="Q22" s="23">
        <v>1062.5999999999999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1254</v>
      </c>
      <c r="Q23" s="23">
        <v>1257.2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85</v>
      </c>
      <c r="Q24" s="23">
        <v>89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1624</v>
      </c>
      <c r="Q21" s="24">
        <f>Q22+Q23+Q24</f>
        <v>1654.6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669</v>
      </c>
      <c r="Q22" s="23">
        <v>676.4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867</v>
      </c>
      <c r="Q23" s="23">
        <v>881.6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88</v>
      </c>
      <c r="Q24" s="23">
        <v>96.6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54</v>
      </c>
      <c r="Q25" s="23">
        <v>54.2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17734</v>
      </c>
      <c r="Q21" s="24">
        <f>Q22+Q23+Q24</f>
        <v>17724.8</v>
      </c>
      <c r="S21" s="15"/>
      <c r="T21" s="15"/>
    </row>
    <row r="22" spans="1:20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7467</v>
      </c>
      <c r="Q22" s="23">
        <v>7557.9</v>
      </c>
      <c r="S22" s="15"/>
      <c r="T22" s="15"/>
    </row>
    <row r="23" spans="1:20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9162</v>
      </c>
      <c r="Q23" s="23">
        <v>9026.1</v>
      </c>
      <c r="S23" s="15"/>
      <c r="T23" s="15"/>
    </row>
    <row r="24" spans="1:20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1105</v>
      </c>
      <c r="Q24" s="23">
        <v>1140.8</v>
      </c>
      <c r="S24" s="15"/>
      <c r="T24" s="15"/>
    </row>
    <row r="25" spans="1:20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  <c r="S25" s="15"/>
      <c r="T25" s="15"/>
    </row>
    <row r="26" spans="1:20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2544</v>
      </c>
      <c r="Q21" s="24">
        <f>Q22+Q23+Q24</f>
        <v>2565.1999999999998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1088</v>
      </c>
      <c r="Q22" s="23">
        <v>1120.5999999999999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1345</v>
      </c>
      <c r="Q23" s="23">
        <v>1336.9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111</v>
      </c>
      <c r="Q24" s="23">
        <v>107.7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50</v>
      </c>
      <c r="Q25" s="23">
        <v>49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Жигулевск'!data_r_17</vt:lpstr>
      <vt:lpstr>'г. Новокуйбышевск'!data_r_17</vt:lpstr>
      <vt:lpstr>'г. Октябрьск'!data_r_17</vt:lpstr>
      <vt:lpstr>'г. Отрадный'!data_r_17</vt:lpstr>
      <vt:lpstr>'г. Похвистнево'!data_r_17</vt:lpstr>
      <vt:lpstr>'г. Самара'!data_r_17</vt:lpstr>
      <vt:lpstr>'г. Сызрань'!data_r_17</vt:lpstr>
      <vt:lpstr>'г. Тольятти'!data_r_17</vt:lpstr>
      <vt:lpstr>'г. Чапаевск'!data_r_17</vt:lpstr>
      <vt:lpstr>'г.о. Кинель'!data_r_17</vt:lpstr>
      <vt:lpstr>'Деп Сам'!data_r_17</vt:lpstr>
      <vt:lpstr>'Деп Тольятти'!data_r_17</vt:lpstr>
      <vt:lpstr>ЗУ!data_r_17</vt:lpstr>
      <vt:lpstr>КУ!data_r_17</vt:lpstr>
      <vt:lpstr>'м.р.  Приволжский'!data_r_17</vt:lpstr>
      <vt:lpstr>'м.р. Алексеевский'!data_r_17</vt:lpstr>
      <vt:lpstr>'м.р. Безенчукский'!data_r_17</vt:lpstr>
      <vt:lpstr>'м.р. Богатовский'!data_r_17</vt:lpstr>
      <vt:lpstr>'м.р. Большеглушицкий'!data_r_17</vt:lpstr>
      <vt:lpstr>'м.р. Большечерниговский'!data_r_17</vt:lpstr>
      <vt:lpstr>'м.р. Борский'!data_r_17</vt:lpstr>
      <vt:lpstr>'м.р. Волжский'!data_r_17</vt:lpstr>
      <vt:lpstr>'м.р. Елховский'!data_r_17</vt:lpstr>
      <vt:lpstr>'м.р. Исаклинский'!data_r_17</vt:lpstr>
      <vt:lpstr>'м.р. Камышлинский'!data_r_17</vt:lpstr>
      <vt:lpstr>'м.р. Кинельский'!data_r_17</vt:lpstr>
      <vt:lpstr>'м.р. Клявлинский'!data_r_17</vt:lpstr>
      <vt:lpstr>'м.р. Кошкинский'!data_r_17</vt:lpstr>
      <vt:lpstr>'м.р. Красноармейский'!data_r_17</vt:lpstr>
      <vt:lpstr>'м.р. Красноярский'!data_r_17</vt:lpstr>
      <vt:lpstr>'м.р. Нефтегорский'!data_r_17</vt:lpstr>
      <vt:lpstr>'м.р. Пестравский'!data_r_17</vt:lpstr>
      <vt:lpstr>'м.р. Похвистневский'!data_r_17</vt:lpstr>
      <vt:lpstr>'м.р. Сергиевский'!data_r_17</vt:lpstr>
      <vt:lpstr>'м.р. Ставропольский'!data_r_17</vt:lpstr>
      <vt:lpstr>'м.р. Сызранский'!data_r_17</vt:lpstr>
      <vt:lpstr>'м.р. Хворостянский'!data_r_17</vt:lpstr>
      <vt:lpstr>'м.р. Челно-Вершинский'!data_r_17</vt:lpstr>
      <vt:lpstr>'м.р. Шенталинский'!data_r_17</vt:lpstr>
      <vt:lpstr>'м.р. Шигонский'!data_r_17</vt:lpstr>
      <vt:lpstr>'м.р.Кинель-Черкасский '!data_r_17</vt:lpstr>
      <vt:lpstr>ОУ!data_r_17</vt:lpstr>
      <vt:lpstr>ПУ!data_r_17</vt:lpstr>
      <vt:lpstr>СВУ!data_r_17</vt:lpstr>
      <vt:lpstr>СЗУ!data_r_17</vt:lpstr>
      <vt:lpstr>СУ!data_r_17</vt:lpstr>
      <vt:lpstr>ЦУ!data_r_17</vt:lpstr>
      <vt:lpstr>ЮВУ!data_r_17</vt:lpstr>
      <vt:lpstr>ЮЗУ!data_r_17</vt:lpstr>
      <vt:lpstr>ЮУ!data_r_17</vt:lpstr>
      <vt:lpstr>data_r_17</vt:lpstr>
      <vt:lpstr>'г. Жигулевск'!razdel_17</vt:lpstr>
      <vt:lpstr>'г. Новокуйбышевск'!razdel_17</vt:lpstr>
      <vt:lpstr>'г. Октябрьск'!razdel_17</vt:lpstr>
      <vt:lpstr>'г. Отрадный'!razdel_17</vt:lpstr>
      <vt:lpstr>'г. Похвистнево'!razdel_17</vt:lpstr>
      <vt:lpstr>'г. Самара'!razdel_17</vt:lpstr>
      <vt:lpstr>'г. Сызрань'!razdel_17</vt:lpstr>
      <vt:lpstr>'г. Тольятти'!razdel_17</vt:lpstr>
      <vt:lpstr>'г. Чапаевск'!razdel_17</vt:lpstr>
      <vt:lpstr>'г.о. Кинель'!razdel_17</vt:lpstr>
      <vt:lpstr>'Деп Сам'!razdel_17</vt:lpstr>
      <vt:lpstr>'Деп Тольятти'!razdel_17</vt:lpstr>
      <vt:lpstr>ЗУ!razdel_17</vt:lpstr>
      <vt:lpstr>КУ!razdel_17</vt:lpstr>
      <vt:lpstr>'м.р.  Приволжский'!razdel_17</vt:lpstr>
      <vt:lpstr>'м.р. Алексеевский'!razdel_17</vt:lpstr>
      <vt:lpstr>'м.р. Безенчукский'!razdel_17</vt:lpstr>
      <vt:lpstr>'м.р. Богатовский'!razdel_17</vt:lpstr>
      <vt:lpstr>'м.р. Большеглушицкий'!razdel_17</vt:lpstr>
      <vt:lpstr>'м.р. Большечерниговский'!razdel_17</vt:lpstr>
      <vt:lpstr>'м.р. Борский'!razdel_17</vt:lpstr>
      <vt:lpstr>'м.р. Волжский'!razdel_17</vt:lpstr>
      <vt:lpstr>'м.р. Елховский'!razdel_17</vt:lpstr>
      <vt:lpstr>'м.р. Исаклинский'!razdel_17</vt:lpstr>
      <vt:lpstr>'м.р. Камышлинский'!razdel_17</vt:lpstr>
      <vt:lpstr>'м.р. Кинельский'!razdel_17</vt:lpstr>
      <vt:lpstr>'м.р. Клявлинский'!razdel_17</vt:lpstr>
      <vt:lpstr>'м.р. Кошкинский'!razdel_17</vt:lpstr>
      <vt:lpstr>'м.р. Красноармейский'!razdel_17</vt:lpstr>
      <vt:lpstr>'м.р. Красноярский'!razdel_17</vt:lpstr>
      <vt:lpstr>'м.р. Нефтегорский'!razdel_17</vt:lpstr>
      <vt:lpstr>'м.р. Пестравский'!razdel_17</vt:lpstr>
      <vt:lpstr>'м.р. Похвистневский'!razdel_17</vt:lpstr>
      <vt:lpstr>'м.р. Сергиевский'!razdel_17</vt:lpstr>
      <vt:lpstr>'м.р. Ставропольский'!razdel_17</vt:lpstr>
      <vt:lpstr>'м.р. Сызранский'!razdel_17</vt:lpstr>
      <vt:lpstr>'м.р. Хворостянский'!razdel_17</vt:lpstr>
      <vt:lpstr>'м.р. Челно-Вершинский'!razdel_17</vt:lpstr>
      <vt:lpstr>'м.р. Шенталинский'!razdel_17</vt:lpstr>
      <vt:lpstr>'м.р. Шигонский'!razdel_17</vt:lpstr>
      <vt:lpstr>'м.р.Кинель-Черкасский '!razdel_17</vt:lpstr>
      <vt:lpstr>ОУ!razdel_17</vt:lpstr>
      <vt:lpstr>ПУ!razdel_17</vt:lpstr>
      <vt:lpstr>СВУ!razdel_17</vt:lpstr>
      <vt:lpstr>СЗУ!razdel_17</vt:lpstr>
      <vt:lpstr>СУ!razdel_17</vt:lpstr>
      <vt:lpstr>ЦУ!razdel_17</vt:lpstr>
      <vt:lpstr>ЮВУ!razdel_17</vt:lpstr>
      <vt:lpstr>ЮЗУ!razdel_17</vt:lpstr>
      <vt:lpstr>ЮУ!razdel_17</vt:lpstr>
      <vt:lpstr>razdel_17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2024-04-09T10:59:33Z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